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. Informes\Ley de Transparencia\2025\Ejecución\"/>
    </mc:Choice>
  </mc:AlternateContent>
  <xr:revisionPtr revIDLastSave="0" documentId="13_ncr:1_{23B12840-B127-46F2-8E9D-1508A2A6192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eptember 2025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 l="1"/>
  <c r="B10" i="1"/>
  <c r="D16" i="1" l="1"/>
  <c r="D15" i="1"/>
  <c r="D14" i="1"/>
  <c r="D13" i="1"/>
  <c r="D12" i="1"/>
  <c r="D11" i="1"/>
  <c r="D10" i="1"/>
  <c r="B9" i="1"/>
  <c r="D9" i="1" s="1"/>
</calcChain>
</file>

<file path=xl/sharedStrings.xml><?xml version="1.0" encoding="utf-8"?>
<sst xmlns="http://schemas.openxmlformats.org/spreadsheetml/2006/main" count="19" uniqueCount="19">
  <si>
    <t>(Millions of Colombian pesos)</t>
  </si>
  <si>
    <r>
      <rPr>
        <b/>
        <sz val="10"/>
        <color rgb="FF000000"/>
        <rFont val="Calibri"/>
        <family val="2"/>
        <scheme val="minor"/>
      </rPr>
      <t xml:space="preserve">Source: </t>
    </r>
    <r>
      <rPr>
        <sz val="10"/>
        <color rgb="FF000000"/>
        <rFont val="Calibri"/>
        <family val="2"/>
        <scheme val="minor"/>
      </rPr>
      <t>Financial Office of Banco de la República.</t>
    </r>
  </si>
  <si>
    <t>Total investment (I + II + III + IV + V + VI)</t>
  </si>
  <si>
    <t>Total Investment without flexible budget availability 
(I + II + III + IV + V)</t>
  </si>
  <si>
    <t>I. Infrastructure</t>
  </si>
  <si>
    <t>II. Technology</t>
  </si>
  <si>
    <t>IV. Cultural - art and cultural assets</t>
  </si>
  <si>
    <t>VI. Flexible budget availability</t>
  </si>
  <si>
    <t>%
of execution</t>
  </si>
  <si>
    <t>2/ Banknote Printing, Mint, and Treasury.</t>
  </si>
  <si>
    <t>3/ Includes machinery and equipment, furniture and fixtures, and vehicles.</t>
  </si>
  <si>
    <t>4/ Banknote Printing, Mint, Technology, Treasury, Human Resources, Cultural and flexible budget availability.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</si>
  <si>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2/</t>
    </r>
  </si>
  <si>
    <r>
      <t>V. Other</t>
    </r>
    <r>
      <rPr>
        <vertAlign val="superscript"/>
        <sz val="12"/>
        <color theme="1"/>
        <rFont val="Calibri"/>
        <family val="2"/>
        <scheme val="minor"/>
      </rPr>
      <t>3/</t>
    </r>
  </si>
  <si>
    <r>
      <t>Inventories</t>
    </r>
    <r>
      <rPr>
        <b/>
        <vertAlign val="superscript"/>
        <sz val="12"/>
        <rFont val="Calibri"/>
        <family val="2"/>
        <scheme val="minor"/>
      </rPr>
      <t>4/</t>
    </r>
  </si>
  <si>
    <t>Reprogrammed budget¹ᐟ 
2025</t>
  </si>
  <si>
    <t>Investment budget execution as of September 2025</t>
  </si>
  <si>
    <t>1/ Includes adjustments and transfers of resources made between January and September 2025.</t>
  </si>
  <si>
    <t>Execution as of September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</si>
</sst>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#,##0;\(#,##0\)"/>
    <numFmt numFmtId="166" formatCode="#,##0.0_P_);\(#,##0.0\)_P"/>
    <numFmt numFmtId="168" formatCode="#,##0_P_);\(#,##0\)_P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FFFFFF"/>
      </patternFill>
    </fill>
    <fill>
      <patternFill patternType="solid">
        <fgColor rgb="FFD7D7D7"/>
        <bgColor rgb="FFFFFFFF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3" fillId="0" borderId="0"/>
    <xf numFmtId="43" fontId="13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49" fontId="11" fillId="3" borderId="0" xfId="1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5" fontId="12" fillId="4" borderId="4" xfId="1" applyNumberFormat="1" applyFont="1" applyFill="1" applyBorder="1" applyAlignment="1">
      <alignment horizontal="left" vertical="center" wrapText="1"/>
    </xf>
    <xf numFmtId="165" fontId="12" fillId="4" borderId="5" xfId="1" applyNumberFormat="1" applyFont="1" applyFill="1" applyBorder="1" applyAlignment="1">
      <alignment horizontal="left" vertical="center" wrapText="1"/>
    </xf>
    <xf numFmtId="166" fontId="7" fillId="2" borderId="6" xfId="2" applyNumberFormat="1" applyFont="1" applyFill="1" applyBorder="1" applyAlignment="1">
      <alignment horizontal="right" vertical="center" indent="3"/>
    </xf>
    <xf numFmtId="166" fontId="7" fillId="2" borderId="7" xfId="2" applyNumberFormat="1" applyFont="1" applyFill="1" applyBorder="1" applyAlignment="1">
      <alignment horizontal="right" vertical="center" indent="3"/>
    </xf>
    <xf numFmtId="166" fontId="1" fillId="0" borderId="0" xfId="2" applyNumberFormat="1" applyFont="1" applyFill="1" applyBorder="1" applyAlignment="1">
      <alignment horizontal="right" vertical="center" indent="3"/>
    </xf>
    <xf numFmtId="166" fontId="1" fillId="0" borderId="0" xfId="2" applyNumberFormat="1" applyFont="1" applyBorder="1" applyAlignment="1">
      <alignment horizontal="right" vertical="center" indent="3"/>
    </xf>
    <xf numFmtId="0" fontId="5" fillId="0" borderId="0" xfId="0" applyFont="1" applyAlignment="1">
      <alignment vertical="center"/>
    </xf>
    <xf numFmtId="0" fontId="0" fillId="0" borderId="0" xfId="0" applyAlignment="1"/>
    <xf numFmtId="168" fontId="7" fillId="2" borderId="8" xfId="2" applyNumberFormat="1" applyFont="1" applyFill="1" applyBorder="1" applyAlignment="1">
      <alignment horizontal="right" vertical="center"/>
    </xf>
    <xf numFmtId="168" fontId="7" fillId="2" borderId="1" xfId="2" applyNumberFormat="1" applyFont="1" applyFill="1" applyBorder="1" applyAlignment="1">
      <alignment horizontal="right" vertical="center"/>
    </xf>
    <xf numFmtId="168" fontId="1" fillId="0" borderId="0" xfId="2" applyNumberFormat="1" applyFont="1" applyFill="1" applyBorder="1" applyAlignment="1">
      <alignment horizontal="right" vertical="center"/>
    </xf>
    <xf numFmtId="168" fontId="1" fillId="0" borderId="0" xfId="2" applyNumberFormat="1" applyFont="1" applyBorder="1" applyAlignment="1">
      <alignment horizontal="right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0</xdr:row>
      <xdr:rowOff>161925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6192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showGridLines="0" tabSelected="1" workbookViewId="0">
      <selection activeCell="B7" sqref="B7"/>
    </sheetView>
  </sheetViews>
  <sheetFormatPr baseColWidth="10" defaultColWidth="0" defaultRowHeight="15" zeroHeight="1" x14ac:dyDescent="0.25"/>
  <cols>
    <col min="1" max="1" width="58.28515625" customWidth="1"/>
    <col min="2" max="3" width="19.5703125" customWidth="1"/>
    <col min="4" max="4" width="16.7109375" customWidth="1"/>
    <col min="5" max="16384" width="11.5703125" hidden="1"/>
  </cols>
  <sheetData>
    <row r="1" spans="1:4" ht="26.25" x14ac:dyDescent="0.25">
      <c r="A1" s="5" t="s">
        <v>16</v>
      </c>
    </row>
    <row r="2" spans="1:4" ht="15.75" x14ac:dyDescent="0.25">
      <c r="A2" s="10" t="s">
        <v>0</v>
      </c>
    </row>
    <row r="3" spans="1:4" x14ac:dyDescent="0.25">
      <c r="A3" s="17" t="s">
        <v>17</v>
      </c>
      <c r="B3" s="18"/>
    </row>
    <row r="4" spans="1:4" x14ac:dyDescent="0.25">
      <c r="A4" s="3" t="s">
        <v>9</v>
      </c>
    </row>
    <row r="5" spans="1:4" ht="25.5" x14ac:dyDescent="0.25">
      <c r="A5" s="3" t="s">
        <v>10</v>
      </c>
    </row>
    <row r="6" spans="1:4" ht="25.5" x14ac:dyDescent="0.25">
      <c r="A6" s="3" t="s">
        <v>11</v>
      </c>
    </row>
    <row r="7" spans="1:4" ht="28.5" customHeight="1" x14ac:dyDescent="0.25">
      <c r="A7" s="4" t="s">
        <v>1</v>
      </c>
    </row>
    <row r="8" spans="1:4" s="2" customFormat="1" ht="52.5" customHeight="1" x14ac:dyDescent="0.25">
      <c r="A8" s="8"/>
      <c r="B8" s="7" t="s">
        <v>15</v>
      </c>
      <c r="C8" s="7" t="s">
        <v>18</v>
      </c>
      <c r="D8" s="7" t="s">
        <v>8</v>
      </c>
    </row>
    <row r="9" spans="1:4" ht="30" customHeight="1" x14ac:dyDescent="0.25">
      <c r="A9" s="6" t="s">
        <v>2</v>
      </c>
      <c r="B9" s="20">
        <f>SUM(B11:B16)</f>
        <v>375765.36745339999</v>
      </c>
      <c r="C9" s="20">
        <f>SUM(C11:C16)</f>
        <v>124578.041446</v>
      </c>
      <c r="D9" s="13">
        <f>IF(ISERROR(C9/B9*100),0,(C9/B9*100))</f>
        <v>33.153146148161028</v>
      </c>
    </row>
    <row r="10" spans="1:4" ht="30" customHeight="1" x14ac:dyDescent="0.25">
      <c r="A10" s="11" t="s">
        <v>3</v>
      </c>
      <c r="B10" s="19">
        <f>SUM(B11:B15)</f>
        <v>357062.84704039997</v>
      </c>
      <c r="C10" s="19">
        <f>SUM(C11:C15)</f>
        <v>124578.041446</v>
      </c>
      <c r="D10" s="14">
        <f>IF(ISERROR(C10/B10*100),0,(C10/B10*100))</f>
        <v>34.889667877404392</v>
      </c>
    </row>
    <row r="11" spans="1:4" ht="24.95" customHeight="1" x14ac:dyDescent="0.25">
      <c r="A11" s="9" t="s">
        <v>4</v>
      </c>
      <c r="B11" s="21">
        <v>158051.89470999999</v>
      </c>
      <c r="C11" s="21">
        <v>22094.863246199999</v>
      </c>
      <c r="D11" s="15">
        <f t="shared" ref="D11:D17" si="0">IF(ISERROR(C11/B11*100),0,(C11/B11*100))</f>
        <v>13.979499130168954</v>
      </c>
    </row>
    <row r="12" spans="1:4" ht="24.95" customHeight="1" x14ac:dyDescent="0.25">
      <c r="A12" s="9" t="s">
        <v>5</v>
      </c>
      <c r="B12" s="22">
        <v>119615.06315576</v>
      </c>
      <c r="C12" s="22">
        <v>53324.821229709996</v>
      </c>
      <c r="D12" s="16">
        <f t="shared" si="0"/>
        <v>44.58035620503049</v>
      </c>
    </row>
    <row r="13" spans="1:4" ht="24.95" customHeight="1" x14ac:dyDescent="0.25">
      <c r="A13" s="9" t="s">
        <v>12</v>
      </c>
      <c r="B13" s="22">
        <v>50910.766185639994</v>
      </c>
      <c r="C13" s="22">
        <v>31281.613667320002</v>
      </c>
      <c r="D13" s="16">
        <f t="shared" si="0"/>
        <v>61.444004895261948</v>
      </c>
    </row>
    <row r="14" spans="1:4" ht="24.95" customHeight="1" x14ac:dyDescent="0.25">
      <c r="A14" s="9" t="s">
        <v>6</v>
      </c>
      <c r="B14" s="22">
        <v>11348.303</v>
      </c>
      <c r="C14" s="22">
        <v>5540.5321032299998</v>
      </c>
      <c r="D14" s="16">
        <f t="shared" si="0"/>
        <v>48.822560546982224</v>
      </c>
    </row>
    <row r="15" spans="1:4" ht="24.95" customHeight="1" x14ac:dyDescent="0.25">
      <c r="A15" s="9" t="s">
        <v>13</v>
      </c>
      <c r="B15" s="22">
        <v>17136.819989</v>
      </c>
      <c r="C15" s="22">
        <v>12336.211199539999</v>
      </c>
      <c r="D15" s="16">
        <f t="shared" si="0"/>
        <v>71.986583318600083</v>
      </c>
    </row>
    <row r="16" spans="1:4" ht="24.95" customHeight="1" x14ac:dyDescent="0.25">
      <c r="A16" s="9" t="s">
        <v>7</v>
      </c>
      <c r="B16" s="22">
        <v>18702.520412999998</v>
      </c>
      <c r="C16" s="22">
        <v>0</v>
      </c>
      <c r="D16" s="16">
        <f>IF(ISERROR(C16/B16*100),0,(C16/B16*100))</f>
        <v>0</v>
      </c>
    </row>
    <row r="17" spans="1:4" ht="30" customHeight="1" x14ac:dyDescent="0.25">
      <c r="A17" s="12" t="s">
        <v>14</v>
      </c>
      <c r="B17" s="19">
        <v>403113.11529400002</v>
      </c>
      <c r="C17" s="19">
        <v>246438</v>
      </c>
      <c r="D17" s="14">
        <v>61.1</v>
      </c>
    </row>
    <row r="20" spans="1:4" hidden="1" x14ac:dyDescent="0.25">
      <c r="B20" s="1"/>
    </row>
    <row r="21" spans="1:4" hidden="1" x14ac:dyDescent="0.25">
      <c r="A21" s="2"/>
    </row>
    <row r="22" spans="1:4" hidden="1" x14ac:dyDescent="0.25">
      <c r="A22" s="2"/>
    </row>
    <row r="25" spans="1:4" hidden="1" x14ac:dyDescent="0.25">
      <c r="B25" s="1"/>
    </row>
  </sheetData>
  <printOptions horizontalCentered="1"/>
  <pageMargins left="0.39370078740157483" right="0.39370078740157483" top="0.78740157480314965" bottom="0.39370078740157483" header="0.31496062992125984" footer="0.31496062992125984"/>
  <pageSetup scale="86" orientation="portrait" r:id="rId1"/>
  <ignoredErrors>
    <ignoredError sqref="B9:C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Briceño Cardona Miyerlandi</cp:lastModifiedBy>
  <cp:lastPrinted>2025-04-25T23:50:33Z</cp:lastPrinted>
  <dcterms:created xsi:type="dcterms:W3CDTF">2023-01-31T13:37:56Z</dcterms:created>
  <dcterms:modified xsi:type="dcterms:W3CDTF">2025-10-29T01:49:54Z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